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255" yWindow="-15" windowWidth="15225" windowHeight="1221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B26" i="1"/>
  <c r="F25"/>
  <c r="E25"/>
  <c r="F24"/>
  <c r="E24"/>
  <c r="F23"/>
  <c r="E23"/>
  <c r="F22"/>
  <c r="E22"/>
  <c r="F21"/>
  <c r="E21"/>
  <c r="F20"/>
  <c r="E20"/>
  <c r="D19"/>
  <c r="C19"/>
  <c r="B19"/>
  <c r="F18"/>
  <c r="E18"/>
  <c r="F17"/>
  <c r="E17"/>
  <c r="F16"/>
  <c r="E16"/>
  <c r="F15"/>
  <c r="E15"/>
  <c r="F14"/>
  <c r="E14"/>
  <c r="F13"/>
  <c r="E13"/>
  <c r="F12"/>
  <c r="E12"/>
  <c r="F11"/>
  <c r="E11"/>
  <c r="F10"/>
  <c r="E10"/>
  <c r="F9"/>
  <c r="E9"/>
  <c r="F8"/>
  <c r="E8"/>
  <c r="F7"/>
  <c r="E7"/>
  <c r="F6"/>
  <c r="E6"/>
  <c r="D5"/>
  <c r="C5"/>
  <c r="B5"/>
  <c r="F19" l="1"/>
  <c r="D26"/>
  <c r="E19"/>
  <c r="C26"/>
  <c r="F26"/>
  <c r="F5"/>
  <c r="E5"/>
  <c r="E26" l="1"/>
</calcChain>
</file>

<file path=xl/sharedStrings.xml><?xml version="1.0" encoding="utf-8"?>
<sst xmlns="http://schemas.openxmlformats.org/spreadsheetml/2006/main" count="31" uniqueCount="31">
  <si>
    <t>单位：万元</t>
  </si>
  <si>
    <t>收     入     项     目</t>
  </si>
  <si>
    <t>人大批准的预算数</t>
  </si>
  <si>
    <t>执行数占预算数%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</si>
  <si>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</si>
  <si>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</si>
  <si>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</si>
  <si>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</si>
  <si>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</si>
  <si>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</si>
  <si>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</si>
  <si>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</si>
  <si>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</si>
  <si>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</si>
  <si>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</si>
  <si>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</si>
  <si>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</si>
  <si>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</si>
  <si>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</si>
  <si>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</si>
  <si>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</si>
  <si>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</si>
  <si>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</si>
  <si>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政府住房基金收入</t>
  </si>
  <si>
    <t xml:space="preserve">    捐赠收入</t>
  </si>
  <si>
    <t>一般公共预算收入合计</t>
  </si>
  <si>
    <t>二〇二三年龙南市一般公共预算收入执行情况表</t>
    <phoneticPr fontId="10" type="noConversion"/>
  </si>
  <si>
    <t>二     〇     二     三   年</t>
    <phoneticPr fontId="10" type="noConversion"/>
  </si>
  <si>
    <t>二〇二三年执行数比二〇二二年决算数增减%</t>
    <phoneticPr fontId="10" type="noConversion"/>
  </si>
  <si>
    <t>二〇二三年执行数</t>
    <phoneticPr fontId="10" type="noConversion"/>
  </si>
  <si>
    <t>二〇二二年决算数</t>
    <phoneticPr fontId="10" type="noConversion"/>
  </si>
</sst>
</file>

<file path=xl/styles.xml><?xml version="1.0" encoding="utf-8"?>
<styleSheet xmlns="http://schemas.openxmlformats.org/spreadsheetml/2006/main">
  <numFmts count="5">
    <numFmt numFmtId="176" formatCode="0.00_);[Red]\(0.00\)"/>
    <numFmt numFmtId="177" formatCode="#,##0_ ;[Red]\-#,##0\ "/>
    <numFmt numFmtId="178" formatCode="0.0_);[Red]\(0.0\)"/>
    <numFmt numFmtId="179" formatCode="0.0_ ;[Red]\-0.0\ "/>
    <numFmt numFmtId="180" formatCode="0_ "/>
  </numFmts>
  <fonts count="11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1"/>
      <color theme="1"/>
      <name val="宋体"/>
      <charset val="134"/>
      <scheme val="minor"/>
    </font>
    <font>
      <sz val="20"/>
      <name val="黑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9" fontId="0" fillId="0" borderId="0" xfId="1" applyFont="1" applyFill="1" applyAlignment="1">
      <alignment horizontal="center" vertical="center"/>
    </xf>
    <xf numFmtId="176" fontId="0" fillId="0" borderId="0" xfId="1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9" fontId="2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 wrapText="1"/>
    </xf>
    <xf numFmtId="178" fontId="2" fillId="2" borderId="1" xfId="1" applyNumberFormat="1" applyFont="1" applyFill="1" applyBorder="1" applyAlignment="1">
      <alignment horizontal="center" vertical="center"/>
    </xf>
    <xf numFmtId="179" fontId="2" fillId="2" borderId="1" xfId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3" fontId="7" fillId="2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Border="1" applyAlignment="1">
      <alignment horizontal="center" vertical="center" wrapText="1"/>
    </xf>
    <xf numFmtId="178" fontId="0" fillId="2" borderId="1" xfId="1" applyNumberFormat="1" applyFont="1" applyFill="1" applyBorder="1" applyAlignment="1">
      <alignment horizontal="center" vertical="center"/>
    </xf>
    <xf numFmtId="179" fontId="0" fillId="2" borderId="1" xfId="1" applyNumberFormat="1" applyFont="1" applyFill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2" fillId="0" borderId="2" xfId="1" applyNumberFormat="1" applyFont="1" applyFill="1" applyBorder="1" applyAlignment="1">
      <alignment horizontal="center" vertical="center" wrapText="1"/>
    </xf>
    <xf numFmtId="176" fontId="2" fillId="0" borderId="3" xfId="1" applyNumberFormat="1" applyFont="1" applyFill="1" applyBorder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8"/>
  <sheetViews>
    <sheetView tabSelected="1" workbookViewId="0">
      <pane ySplit="4" topLeftCell="A17" activePane="bottomLeft" state="frozen"/>
      <selection pane="bottomLeft" activeCell="F24" sqref="F24"/>
    </sheetView>
  </sheetViews>
  <sheetFormatPr defaultColWidth="9" defaultRowHeight="13.5"/>
  <cols>
    <col min="1" max="1" width="20.375" style="3" customWidth="1"/>
    <col min="2" max="2" width="11.5" style="4" customWidth="1"/>
    <col min="3" max="3" width="10.875" style="4" customWidth="1"/>
    <col min="4" max="4" width="11.125" style="4" customWidth="1"/>
    <col min="5" max="5" width="11.625" style="5" customWidth="1"/>
    <col min="6" max="6" width="15.75" style="6" customWidth="1"/>
    <col min="7" max="9" width="9" style="7" customWidth="1"/>
    <col min="10" max="16384" width="9" style="7"/>
  </cols>
  <sheetData>
    <row r="1" spans="1:6" s="1" customFormat="1" ht="25.5">
      <c r="A1" s="22" t="s">
        <v>26</v>
      </c>
      <c r="B1" s="22"/>
      <c r="C1" s="22"/>
      <c r="D1" s="22"/>
      <c r="E1" s="22"/>
      <c r="F1" s="22"/>
    </row>
    <row r="2" spans="1:6" ht="21.95" customHeight="1">
      <c r="A2" s="23" t="s">
        <v>0</v>
      </c>
      <c r="B2" s="23"/>
      <c r="C2" s="23"/>
      <c r="D2" s="23"/>
      <c r="E2" s="23"/>
      <c r="F2" s="23"/>
    </row>
    <row r="3" spans="1:6" ht="24.95" customHeight="1">
      <c r="A3" s="25" t="s">
        <v>1</v>
      </c>
      <c r="B3" s="26" t="s">
        <v>30</v>
      </c>
      <c r="C3" s="24" t="s">
        <v>27</v>
      </c>
      <c r="D3" s="24"/>
      <c r="E3" s="24"/>
      <c r="F3" s="28" t="s">
        <v>28</v>
      </c>
    </row>
    <row r="4" spans="1:6" ht="36.950000000000003" customHeight="1">
      <c r="A4" s="25"/>
      <c r="B4" s="27"/>
      <c r="C4" s="8" t="s">
        <v>2</v>
      </c>
      <c r="D4" s="8" t="s">
        <v>29</v>
      </c>
      <c r="E4" s="9" t="s">
        <v>3</v>
      </c>
      <c r="F4" s="29"/>
    </row>
    <row r="5" spans="1:6" ht="24.95" customHeight="1">
      <c r="A5" s="10" t="s">
        <v>4</v>
      </c>
      <c r="B5" s="11">
        <f>SUM(B6:B18)</f>
        <v>90959</v>
      </c>
      <c r="C5" s="12">
        <f>SUM(C6:C18)</f>
        <v>117410</v>
      </c>
      <c r="D5" s="11">
        <f>SUM(D6:D18)</f>
        <v>102383</v>
      </c>
      <c r="E5" s="13">
        <f>D5/C5*100</f>
        <v>87.201260539988084</v>
      </c>
      <c r="F5" s="14">
        <f>(D5-B5)/B5*100</f>
        <v>12.559504831847315</v>
      </c>
    </row>
    <row r="6" spans="1:6" ht="24.95" customHeight="1">
      <c r="A6" s="15" t="s">
        <v>5</v>
      </c>
      <c r="B6" s="16">
        <v>31718</v>
      </c>
      <c r="C6" s="17">
        <v>46200</v>
      </c>
      <c r="D6" s="16">
        <v>43866</v>
      </c>
      <c r="E6" s="18">
        <f>D6/C6*100</f>
        <v>94.948051948051955</v>
      </c>
      <c r="F6" s="19">
        <f>(D6-B6)/B6*100</f>
        <v>38.300018916703451</v>
      </c>
    </row>
    <row r="7" spans="1:6" ht="24.95" customHeight="1">
      <c r="A7" s="15" t="s">
        <v>6</v>
      </c>
      <c r="B7" s="16">
        <v>11993</v>
      </c>
      <c r="C7" s="17">
        <v>11480.000000000002</v>
      </c>
      <c r="D7" s="16">
        <v>7988</v>
      </c>
      <c r="E7" s="18">
        <f>D7/C7*100</f>
        <v>69.581881533101026</v>
      </c>
      <c r="F7" s="19">
        <f t="shared" ref="F7:F26" si="0">(D7-B7)/B7*100</f>
        <v>-33.394480113399482</v>
      </c>
    </row>
    <row r="8" spans="1:6" ht="24.95" customHeight="1">
      <c r="A8" s="15" t="s">
        <v>7</v>
      </c>
      <c r="B8" s="16">
        <v>2151</v>
      </c>
      <c r="C8" s="17">
        <v>2086</v>
      </c>
      <c r="D8" s="16">
        <v>3175</v>
      </c>
      <c r="E8" s="18">
        <f t="shared" ref="E8:E26" si="1">D8/C8*100</f>
        <v>152.20517737296262</v>
      </c>
      <c r="F8" s="19">
        <f t="shared" si="0"/>
        <v>47.605764760576477</v>
      </c>
    </row>
    <row r="9" spans="1:6" ht="24.95" customHeight="1">
      <c r="A9" s="15" t="s">
        <v>8</v>
      </c>
      <c r="B9" s="16">
        <v>662</v>
      </c>
      <c r="C9" s="20">
        <v>3500</v>
      </c>
      <c r="D9" s="16">
        <v>2781</v>
      </c>
      <c r="E9" s="18">
        <f t="shared" si="1"/>
        <v>79.457142857142856</v>
      </c>
      <c r="F9" s="19">
        <f t="shared" si="0"/>
        <v>320.09063444108762</v>
      </c>
    </row>
    <row r="10" spans="1:6" ht="24.95" customHeight="1">
      <c r="A10" s="15" t="s">
        <v>9</v>
      </c>
      <c r="B10" s="16">
        <v>6568</v>
      </c>
      <c r="C10" s="20">
        <v>9000</v>
      </c>
      <c r="D10" s="16">
        <v>6023</v>
      </c>
      <c r="E10" s="18">
        <f t="shared" si="1"/>
        <v>66.922222222222231</v>
      </c>
      <c r="F10" s="19">
        <f t="shared" si="0"/>
        <v>-8.2978075517661392</v>
      </c>
    </row>
    <row r="11" spans="1:6" ht="24.95" customHeight="1">
      <c r="A11" s="15" t="s">
        <v>10</v>
      </c>
      <c r="B11" s="16">
        <v>1996</v>
      </c>
      <c r="C11" s="20">
        <v>2300</v>
      </c>
      <c r="D11" s="16">
        <v>2703</v>
      </c>
      <c r="E11" s="18">
        <f t="shared" si="1"/>
        <v>117.52173913043478</v>
      </c>
      <c r="F11" s="19">
        <f t="shared" si="0"/>
        <v>35.420841683366731</v>
      </c>
    </row>
    <row r="12" spans="1:6" ht="24.95" customHeight="1">
      <c r="A12" s="15" t="s">
        <v>11</v>
      </c>
      <c r="B12" s="16">
        <v>4189</v>
      </c>
      <c r="C12" s="20">
        <v>4500</v>
      </c>
      <c r="D12" s="16">
        <v>3902</v>
      </c>
      <c r="E12" s="18">
        <f t="shared" si="1"/>
        <v>86.711111111111123</v>
      </c>
      <c r="F12" s="19">
        <f t="shared" si="0"/>
        <v>-6.851277154452136</v>
      </c>
    </row>
    <row r="13" spans="1:6" ht="24.95" customHeight="1">
      <c r="A13" s="15" t="s">
        <v>12</v>
      </c>
      <c r="B13" s="16">
        <v>1545</v>
      </c>
      <c r="C13" s="20">
        <v>2200</v>
      </c>
      <c r="D13" s="16">
        <v>2063</v>
      </c>
      <c r="E13" s="18">
        <f t="shared" si="1"/>
        <v>93.77272727272728</v>
      </c>
      <c r="F13" s="19">
        <f t="shared" si="0"/>
        <v>33.527508090614887</v>
      </c>
    </row>
    <row r="14" spans="1:6" ht="24.95" customHeight="1">
      <c r="A14" s="15" t="s">
        <v>13</v>
      </c>
      <c r="B14" s="16">
        <v>9309</v>
      </c>
      <c r="C14" s="20">
        <v>11800</v>
      </c>
      <c r="D14" s="16">
        <v>10220</v>
      </c>
      <c r="E14" s="18">
        <f t="shared" si="1"/>
        <v>86.610169491525426</v>
      </c>
      <c r="F14" s="19">
        <f t="shared" si="0"/>
        <v>9.7862283811365351</v>
      </c>
    </row>
    <row r="15" spans="1:6" ht="24.95" customHeight="1">
      <c r="A15" s="15" t="s">
        <v>14</v>
      </c>
      <c r="B15" s="16">
        <v>2595</v>
      </c>
      <c r="C15" s="20">
        <v>2800</v>
      </c>
      <c r="D15" s="16">
        <v>1389</v>
      </c>
      <c r="E15" s="18">
        <f t="shared" si="1"/>
        <v>49.607142857142854</v>
      </c>
      <c r="F15" s="19">
        <f t="shared" si="0"/>
        <v>-46.47398843930636</v>
      </c>
    </row>
    <row r="16" spans="1:6" ht="24.95" customHeight="1">
      <c r="A16" s="15" t="s">
        <v>15</v>
      </c>
      <c r="B16" s="16">
        <v>4681</v>
      </c>
      <c r="C16" s="20">
        <v>4900</v>
      </c>
      <c r="D16" s="16">
        <v>6149</v>
      </c>
      <c r="E16" s="18">
        <f t="shared" si="1"/>
        <v>125.48979591836735</v>
      </c>
      <c r="F16" s="19">
        <f t="shared" si="0"/>
        <v>31.360820337534719</v>
      </c>
    </row>
    <row r="17" spans="1:6" ht="24.95" customHeight="1">
      <c r="A17" s="15" t="s">
        <v>16</v>
      </c>
      <c r="B17" s="16">
        <v>13399</v>
      </c>
      <c r="C17" s="20">
        <v>16500</v>
      </c>
      <c r="D17" s="16">
        <v>12027</v>
      </c>
      <c r="E17" s="18">
        <f t="shared" si="1"/>
        <v>72.890909090909091</v>
      </c>
      <c r="F17" s="19">
        <f t="shared" si="0"/>
        <v>-10.239570117172923</v>
      </c>
    </row>
    <row r="18" spans="1:6" ht="24.95" customHeight="1">
      <c r="A18" s="15" t="s">
        <v>17</v>
      </c>
      <c r="B18" s="16">
        <v>153</v>
      </c>
      <c r="C18" s="20">
        <v>144</v>
      </c>
      <c r="D18" s="16">
        <v>97</v>
      </c>
      <c r="E18" s="18">
        <f t="shared" si="1"/>
        <v>67.361111111111114</v>
      </c>
      <c r="F18" s="19">
        <f t="shared" si="0"/>
        <v>-36.601307189542482</v>
      </c>
    </row>
    <row r="19" spans="1:6" ht="24.95" customHeight="1">
      <c r="A19" s="10" t="s">
        <v>18</v>
      </c>
      <c r="B19" s="11">
        <f>SUM(B20:B25)</f>
        <v>81061</v>
      </c>
      <c r="C19" s="12">
        <f>SUM(C20:C25)</f>
        <v>63215</v>
      </c>
      <c r="D19" s="11">
        <f>SUM(D20:D25)</f>
        <v>78482</v>
      </c>
      <c r="E19" s="13">
        <f t="shared" si="1"/>
        <v>124.15091354899945</v>
      </c>
      <c r="F19" s="14">
        <f t="shared" si="0"/>
        <v>-3.1815546316971171</v>
      </c>
    </row>
    <row r="20" spans="1:6" ht="24.95" customHeight="1">
      <c r="A20" s="15" t="s">
        <v>19</v>
      </c>
      <c r="B20" s="16">
        <v>10113</v>
      </c>
      <c r="C20" s="20">
        <v>9165</v>
      </c>
      <c r="D20" s="16">
        <v>4731</v>
      </c>
      <c r="E20" s="18">
        <f t="shared" si="1"/>
        <v>51.620294599018003</v>
      </c>
      <c r="F20" s="19">
        <f t="shared" si="0"/>
        <v>-53.218629486799173</v>
      </c>
    </row>
    <row r="21" spans="1:6" ht="24.95" customHeight="1">
      <c r="A21" s="15" t="s">
        <v>20</v>
      </c>
      <c r="B21" s="16">
        <v>11744</v>
      </c>
      <c r="C21" s="20">
        <v>7000</v>
      </c>
      <c r="D21" s="16">
        <v>6427</v>
      </c>
      <c r="E21" s="18">
        <f t="shared" si="1"/>
        <v>91.814285714285717</v>
      </c>
      <c r="F21" s="19">
        <f t="shared" si="0"/>
        <v>-45.274182561307903</v>
      </c>
    </row>
    <row r="22" spans="1:6" ht="24.95" customHeight="1">
      <c r="A22" s="15" t="s">
        <v>21</v>
      </c>
      <c r="B22" s="16">
        <v>11174</v>
      </c>
      <c r="C22" s="20">
        <v>21380</v>
      </c>
      <c r="D22" s="16">
        <v>34469</v>
      </c>
      <c r="E22" s="18">
        <f t="shared" si="1"/>
        <v>161.22076707202993</v>
      </c>
      <c r="F22" s="19">
        <f t="shared" si="0"/>
        <v>208.47503132271345</v>
      </c>
    </row>
    <row r="23" spans="1:6" ht="24.95" customHeight="1">
      <c r="A23" s="15" t="s">
        <v>22</v>
      </c>
      <c r="B23" s="16">
        <v>44962</v>
      </c>
      <c r="C23" s="20">
        <v>24070</v>
      </c>
      <c r="D23" s="16">
        <v>28532</v>
      </c>
      <c r="E23" s="18">
        <f t="shared" si="1"/>
        <v>118.53759867054426</v>
      </c>
      <c r="F23" s="19">
        <f t="shared" si="0"/>
        <v>-36.541968773631069</v>
      </c>
    </row>
    <row r="24" spans="1:6" ht="24.95" customHeight="1">
      <c r="A24" s="15" t="s">
        <v>23</v>
      </c>
      <c r="B24" s="16">
        <v>1612</v>
      </c>
      <c r="C24" s="20">
        <v>1000</v>
      </c>
      <c r="D24" s="16">
        <v>469</v>
      </c>
      <c r="E24" s="18">
        <f t="shared" si="1"/>
        <v>46.9</v>
      </c>
      <c r="F24" s="19">
        <f t="shared" si="0"/>
        <v>-70.90570719602978</v>
      </c>
    </row>
    <row r="25" spans="1:6" ht="24.95" customHeight="1">
      <c r="A25" s="15" t="s">
        <v>24</v>
      </c>
      <c r="B25" s="16">
        <v>1456</v>
      </c>
      <c r="C25" s="20">
        <v>600</v>
      </c>
      <c r="D25" s="16">
        <v>3854</v>
      </c>
      <c r="E25" s="18">
        <f t="shared" si="1"/>
        <v>642.33333333333326</v>
      </c>
      <c r="F25" s="19">
        <f t="shared" si="0"/>
        <v>164.69780219780219</v>
      </c>
    </row>
    <row r="26" spans="1:6" s="2" customFormat="1" ht="24.95" customHeight="1">
      <c r="A26" s="21" t="s">
        <v>25</v>
      </c>
      <c r="B26" s="11">
        <f>B19+B5</f>
        <v>172020</v>
      </c>
      <c r="C26" s="12">
        <f>SUM(C5,C19)</f>
        <v>180625</v>
      </c>
      <c r="D26" s="11">
        <f>D19+D5</f>
        <v>180865</v>
      </c>
      <c r="E26" s="13">
        <f t="shared" si="1"/>
        <v>100.13287197231836</v>
      </c>
      <c r="F26" s="14">
        <f t="shared" si="0"/>
        <v>5.1418439716312054</v>
      </c>
    </row>
    <row r="27" spans="1:6" ht="24.95" customHeight="1"/>
    <row r="28" spans="1:6" ht="24.95" customHeight="1"/>
  </sheetData>
  <mergeCells count="6">
    <mergeCell ref="A1:F1"/>
    <mergeCell ref="A2:F2"/>
    <mergeCell ref="C3:E3"/>
    <mergeCell ref="A3:A4"/>
    <mergeCell ref="B3:B4"/>
    <mergeCell ref="F3:F4"/>
  </mergeCells>
  <phoneticPr fontId="10" type="noConversion"/>
  <pageMargins left="1.49606299212598" right="0.70866141732283505" top="0.74803149606299202" bottom="0.74803149606299202" header="0.31496062992126" footer="0.31496062992126"/>
  <pageSetup paperSize="9" scale="90" orientation="portrait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微软中国</cp:lastModifiedBy>
  <cp:lastPrinted>2023-03-27T08:02:00Z</cp:lastPrinted>
  <dcterms:created xsi:type="dcterms:W3CDTF">2006-09-13T11:21:00Z</dcterms:created>
  <dcterms:modified xsi:type="dcterms:W3CDTF">2024-05-24T08:02:49Z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18106AB70A404C80A9373A2B7C291113</vt:lpwstr>
  </property>
</Properties>
</file>