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<sst xmlns="http://schemas.openxmlformats.org/spreadsheetml/2006/main" count="20">
  <si>
    <t>2021年龙南市政府性基金收入决算表</t>
  </si>
  <si>
    <t>单位:万元</t>
  </si>
  <si>
    <t>预算科目</t>
  </si>
  <si>
    <t>2020年决算数</t>
  </si>
  <si>
    <t>2021年预算数</t>
  </si>
  <si>
    <t>2021年决算数</t>
  </si>
  <si>
    <t>决算数为预算数的%</t>
  </si>
  <si>
    <t>比上年决算数增减%</t>
  </si>
  <si>
    <t>一、国有土地收益基金收入</t>
  </si>
  <si>
    <t>二、农业土地开发资金收入</t>
  </si>
  <si>
    <t>三、国有土地使用权出让收入</t>
  </si>
  <si>
    <t>四、彩票公益金收入</t>
  </si>
  <si>
    <t>五、城市基础设施配套费收入</t>
  </si>
  <si>
    <t>六、污水处理费收入</t>
  </si>
  <si>
    <t>政府性基金预算收入合计</t>
  </si>
  <si>
    <t>上年结余收入</t>
  </si>
  <si>
    <t>上级补助收入</t>
  </si>
  <si>
    <t>政府性基金预算调入资金</t>
  </si>
  <si>
    <t>地方政府专项债务转贷收入</t>
  </si>
  <si>
    <t>政府性基金预算收入总计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</si>
</sst>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#,##0_ ;[Red]\-#,##0\ "/>
  </numFmts>
  <fonts count="31">
    <font>
      <sz val="12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0"/>
      <name val="宋体"/>
      <charset val="134"/>
      <scheme val="minor"/>
    </font>
    <font>
      <sz val="12"/>
      <color theme="1"/>
      <name val="宋体"/>
      <charset val="134"/>
    </font>
    <font>
      <b/>
      <sz val="10"/>
      <name val="宋体"/>
      <charset val="134"/>
      <scheme val="minor"/>
    </font>
    <font>
      <b/>
      <sz val="12"/>
      <color theme="1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13" fillId="0" borderId="0" applyFont="0" applyFill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8" fillId="5" borderId="7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3" fillId="4" borderId="8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27" fillId="20" borderId="11" applyNumberFormat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</cellStyleXfs>
  <cellXfs count="17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0" fillId="2" borderId="0" xfId="0" applyFill="1"/>
    <xf numFmtId="3" fontId="3" fillId="2" borderId="0" xfId="0" applyNumberFormat="1" applyFont="1" applyFill="1" applyAlignment="1" applyProtection="1">
      <alignment horizontal="center" vertical="center"/>
    </xf>
    <xf numFmtId="3" fontId="4" fillId="2" borderId="1" xfId="0" applyNumberFormat="1" applyFont="1" applyFill="1" applyBorder="1" applyAlignment="1" applyProtection="1">
      <alignment horizontal="right" vertical="center"/>
    </xf>
    <xf numFmtId="3" fontId="5" fillId="2" borderId="2" xfId="0" applyNumberFormat="1" applyFont="1" applyFill="1" applyBorder="1" applyAlignment="1" applyProtection="1">
      <alignment horizontal="center" vertical="center"/>
    </xf>
    <xf numFmtId="3" fontId="5" fillId="2" borderId="2" xfId="0" applyNumberFormat="1" applyFont="1" applyFill="1" applyBorder="1" applyAlignment="1" applyProtection="1">
      <alignment horizontal="center" vertical="center" wrapText="1"/>
    </xf>
    <xf numFmtId="3" fontId="5" fillId="2" borderId="3" xfId="0" applyNumberFormat="1" applyFont="1" applyFill="1" applyBorder="1" applyAlignment="1" applyProtection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177" fontId="7" fillId="2" borderId="2" xfId="0" applyNumberFormat="1" applyFont="1" applyFill="1" applyBorder="1" applyAlignment="1" applyProtection="1">
      <alignment horizontal="center" vertical="center"/>
    </xf>
    <xf numFmtId="177" fontId="8" fillId="0" borderId="2" xfId="0" applyNumberFormat="1" applyFont="1" applyBorder="1" applyAlignment="1">
      <alignment horizontal="center" vertical="center" wrapText="1"/>
    </xf>
    <xf numFmtId="176" fontId="7" fillId="2" borderId="2" xfId="11" applyNumberFormat="1" applyFont="1" applyFill="1" applyBorder="1" applyAlignment="1">
      <alignment horizontal="center" vertical="center"/>
    </xf>
    <xf numFmtId="3" fontId="9" fillId="2" borderId="2" xfId="0" applyNumberFormat="1" applyFont="1" applyFill="1" applyBorder="1" applyAlignment="1" applyProtection="1">
      <alignment horizontal="center" vertical="center"/>
    </xf>
    <xf numFmtId="177" fontId="9" fillId="2" borderId="2" xfId="0" applyNumberFormat="1" applyFont="1" applyFill="1" applyBorder="1" applyAlignment="1" applyProtection="1">
      <alignment horizontal="center" vertical="center"/>
    </xf>
    <xf numFmtId="176" fontId="9" fillId="2" borderId="2" xfId="11" applyNumberFormat="1" applyFont="1" applyFill="1" applyBorder="1" applyAlignment="1">
      <alignment horizontal="center" vertical="center"/>
    </xf>
    <xf numFmtId="177" fontId="10" fillId="0" borderId="2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5"/>
  <sheetViews>
    <sheetView tabSelected="1" workbookViewId="0">
      <selection activeCell="B13" sqref="B13"/>
    </sheetView>
  </sheetViews>
  <sheetFormatPr defaultColWidth="9" defaultRowHeight="14.25" outlineLevelCol="5"/>
  <cols>
    <col min="1" max="1" width="25.625" style="3" customWidth="1"/>
    <col min="2" max="2" width="13" style="3" customWidth="1"/>
    <col min="3" max="3" width="12.75" style="3" customWidth="1"/>
    <col min="4" max="4" width="12.375" style="3" customWidth="1"/>
    <col min="5" max="5" width="11.5" style="3" customWidth="1"/>
    <col min="6" max="6" width="13.5" style="3" customWidth="1"/>
    <col min="7" max="16384" width="9" style="3"/>
  </cols>
  <sheetData>
    <row r="1" ht="38.25" customHeight="1" spans="1:6">
      <c r="A1" s="4" t="s">
        <v>0</v>
      </c>
      <c r="B1" s="4"/>
      <c r="C1" s="4"/>
      <c r="D1" s="4"/>
      <c r="E1" s="4"/>
      <c r="F1" s="4"/>
    </row>
    <row r="2" ht="18" customHeight="1" spans="1:6">
      <c r="A2" s="5" t="s">
        <v>1</v>
      </c>
      <c r="B2" s="5"/>
      <c r="C2" s="5"/>
      <c r="D2" s="5"/>
      <c r="E2" s="5"/>
      <c r="F2" s="5"/>
    </row>
    <row r="3" ht="33.75" customHeight="1" spans="1:6">
      <c r="A3" s="6" t="s">
        <v>2</v>
      </c>
      <c r="B3" s="6" t="s">
        <v>3</v>
      </c>
      <c r="C3" s="7" t="s">
        <v>4</v>
      </c>
      <c r="D3" s="7" t="s">
        <v>5</v>
      </c>
      <c r="E3" s="7" t="s">
        <v>6</v>
      </c>
      <c r="F3" s="8" t="s">
        <v>7</v>
      </c>
    </row>
    <row r="4" ht="30" customHeight="1" spans="1:6">
      <c r="A4" s="9" t="s">
        <v>8</v>
      </c>
      <c r="B4" s="10">
        <v>2457</v>
      </c>
      <c r="C4" s="11">
        <v>3849</v>
      </c>
      <c r="D4" s="10">
        <v>6287</v>
      </c>
      <c r="E4" s="12">
        <f>D4/C4*100</f>
        <v>163.341127565601</v>
      </c>
      <c r="F4" s="12">
        <f t="shared" ref="F4:F12" si="0">(D4-B4)/B4*100</f>
        <v>155.881155881156</v>
      </c>
    </row>
    <row r="5" ht="30" customHeight="1" spans="1:6">
      <c r="A5" s="9" t="s">
        <v>9</v>
      </c>
      <c r="B5" s="10">
        <v>521</v>
      </c>
      <c r="C5" s="11">
        <v>1383</v>
      </c>
      <c r="D5" s="10">
        <v>320</v>
      </c>
      <c r="E5" s="12">
        <f t="shared" ref="E5:E12" si="1">D5/C5*100</f>
        <v>23.1381055676067</v>
      </c>
      <c r="F5" s="12">
        <f t="shared" si="0"/>
        <v>-38.5796545105566</v>
      </c>
    </row>
    <row r="6" ht="30" customHeight="1" spans="1:6">
      <c r="A6" s="9" t="s">
        <v>10</v>
      </c>
      <c r="B6" s="10">
        <v>50832</v>
      </c>
      <c r="C6" s="11">
        <v>81217</v>
      </c>
      <c r="D6" s="10">
        <v>117270</v>
      </c>
      <c r="E6" s="12">
        <f t="shared" si="1"/>
        <v>144.390952633069</v>
      </c>
      <c r="F6" s="12">
        <f t="shared" si="0"/>
        <v>130.701133144476</v>
      </c>
    </row>
    <row r="7" ht="30" customHeight="1" spans="1:6">
      <c r="A7" s="9" t="s">
        <v>11</v>
      </c>
      <c r="B7" s="10">
        <v>180</v>
      </c>
      <c r="C7" s="11">
        <v>470</v>
      </c>
      <c r="D7" s="10">
        <v>979</v>
      </c>
      <c r="E7" s="12">
        <f t="shared" si="1"/>
        <v>208.297872340426</v>
      </c>
      <c r="F7" s="12">
        <f t="shared" si="0"/>
        <v>443.888888888889</v>
      </c>
    </row>
    <row r="8" ht="30" customHeight="1" spans="1:6">
      <c r="A8" s="9" t="s">
        <v>12</v>
      </c>
      <c r="B8" s="10"/>
      <c r="C8" s="11">
        <v>1370</v>
      </c>
      <c r="D8" s="10">
        <v>1642</v>
      </c>
      <c r="E8" s="12">
        <f t="shared" si="1"/>
        <v>119.85401459854</v>
      </c>
      <c r="F8" s="12" t="e">
        <f t="shared" si="0"/>
        <v>#DIV/0!</v>
      </c>
    </row>
    <row r="9" ht="30" customHeight="1" spans="1:6">
      <c r="A9" s="9" t="s">
        <v>13</v>
      </c>
      <c r="B9" s="10">
        <v>1339</v>
      </c>
      <c r="C9" s="11">
        <v>1300</v>
      </c>
      <c r="D9" s="10">
        <v>2114</v>
      </c>
      <c r="E9" s="12">
        <f t="shared" si="1"/>
        <v>162.615384615385</v>
      </c>
      <c r="F9" s="12">
        <f t="shared" si="0"/>
        <v>57.8790141896938</v>
      </c>
    </row>
    <row r="10" ht="30" customHeight="1" spans="1:6">
      <c r="A10" s="13" t="s">
        <v>14</v>
      </c>
      <c r="B10" s="14">
        <f>SUM(B4:B9)</f>
        <v>55329</v>
      </c>
      <c r="C10" s="14">
        <f>SUM(C4:C9)</f>
        <v>89589</v>
      </c>
      <c r="D10" s="14">
        <f>SUM(D4:D9)</f>
        <v>128612</v>
      </c>
      <c r="E10" s="15">
        <f t="shared" si="1"/>
        <v>143.557802855261</v>
      </c>
      <c r="F10" s="15">
        <f t="shared" si="0"/>
        <v>132.449529179996</v>
      </c>
    </row>
    <row r="11" s="1" customFormat="1" ht="30" customHeight="1" spans="1:6">
      <c r="A11" s="9" t="s">
        <v>15</v>
      </c>
      <c r="B11" s="10">
        <v>2958</v>
      </c>
      <c r="C11" s="11">
        <v>45847</v>
      </c>
      <c r="D11" s="10">
        <v>46183</v>
      </c>
      <c r="E11" s="12">
        <f t="shared" si="1"/>
        <v>100.732872379872</v>
      </c>
      <c r="F11" s="12">
        <f t="shared" si="0"/>
        <v>1461.29141311697</v>
      </c>
    </row>
    <row r="12" s="1" customFormat="1" ht="30" customHeight="1" spans="1:6">
      <c r="A12" s="9" t="s">
        <v>16</v>
      </c>
      <c r="B12" s="10">
        <v>21021</v>
      </c>
      <c r="C12" s="11">
        <v>212</v>
      </c>
      <c r="D12" s="10">
        <v>965</v>
      </c>
      <c r="E12" s="12">
        <f t="shared" si="1"/>
        <v>455.188679245283</v>
      </c>
      <c r="F12" s="12">
        <f t="shared" si="0"/>
        <v>-95.4093525522097</v>
      </c>
    </row>
    <row r="13" s="1" customFormat="1" ht="30" customHeight="1" spans="1:6">
      <c r="A13" s="9" t="s">
        <v>17</v>
      </c>
      <c r="B13" s="10"/>
      <c r="C13" s="11"/>
      <c r="D13" s="10">
        <v>3473</v>
      </c>
      <c r="E13" s="12"/>
      <c r="F13" s="12"/>
    </row>
    <row r="14" s="1" customFormat="1" ht="30" customHeight="1" spans="1:6">
      <c r="A14" s="9" t="s">
        <v>18</v>
      </c>
      <c r="B14" s="10">
        <v>100792</v>
      </c>
      <c r="C14" s="11">
        <v>123000</v>
      </c>
      <c r="D14" s="10">
        <v>201630</v>
      </c>
      <c r="E14" s="12">
        <f>D14/C14*100</f>
        <v>163.926829268293</v>
      </c>
      <c r="F14" s="12">
        <f>(D14-B14)/B14*100</f>
        <v>100.045638542741</v>
      </c>
    </row>
    <row r="15" s="2" customFormat="1" ht="30" customHeight="1" spans="1:6">
      <c r="A15" s="13" t="s">
        <v>19</v>
      </c>
      <c r="B15" s="16">
        <f>SUM(B10:B14)</f>
        <v>180100</v>
      </c>
      <c r="C15" s="16">
        <f>SUM(C10:C14)</f>
        <v>258648</v>
      </c>
      <c r="D15" s="16">
        <f>SUM(D10:D14)</f>
        <v>380863</v>
      </c>
      <c r="E15" s="15">
        <f>D15/C15*100</f>
        <v>147.251476910705</v>
      </c>
      <c r="F15" s="15">
        <f>(D15-B15)/B15*100</f>
        <v>111.47307051638</v>
      </c>
    </row>
  </sheetData>
  <mergeCells count="2">
    <mergeCell ref="A1:F1"/>
    <mergeCell ref="A2:F2"/>
  </mergeCells>
  <pageMargins left="0.393055555555556" right="0.2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微软中国</cp:lastModifiedBy>
  <dcterms:created xsi:type="dcterms:W3CDTF">1996-12-17T01:32:00Z</dcterms:created>
  <dcterms:modified xsi:type="dcterms:W3CDTF">2022-11-18T04:19:11Z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  <property fmtid="{D5CDD505-2E9C-101B-9397-08002B2CF9AE}" pid="3" name="ICV">
    <vt:lpwstr>DB8CD29EAE354D8695EB270C925425DD</vt:lpwstr>
  </property>
</Properties>
</file>