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5" yWindow="-15" windowWidth="14415" windowHeight="12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6" i="1"/>
  <c r="E7"/>
  <c r="F7"/>
  <c r="E8"/>
  <c r="F8"/>
  <c r="E9"/>
  <c r="F9"/>
  <c r="E10"/>
  <c r="F10"/>
  <c r="E11"/>
  <c r="F11"/>
  <c r="E12"/>
  <c r="F12"/>
  <c r="E13"/>
  <c r="F13"/>
  <c r="E14"/>
  <c r="F14"/>
  <c r="E15"/>
  <c r="F15"/>
  <c r="E16"/>
  <c r="F16"/>
  <c r="E17"/>
  <c r="F17"/>
  <c r="E18"/>
  <c r="F18"/>
  <c r="E19"/>
  <c r="F19"/>
  <c r="E20"/>
  <c r="F20"/>
  <c r="E21"/>
  <c r="F21"/>
  <c r="E22"/>
  <c r="F22"/>
  <c r="E23"/>
  <c r="F23"/>
  <c r="E24"/>
  <c r="E25"/>
  <c r="E26"/>
  <c r="F26"/>
  <c r="E27"/>
  <c r="F27"/>
  <c r="F28"/>
  <c r="E29"/>
  <c r="F29"/>
  <c r="E30"/>
  <c r="F30"/>
  <c r="E31"/>
  <c r="E32"/>
  <c r="F32"/>
  <c r="E33"/>
  <c r="F33"/>
  <c r="E34"/>
  <c r="F34"/>
  <c r="E35"/>
  <c r="F35"/>
  <c r="E36"/>
  <c r="F36"/>
  <c r="F4"/>
  <c r="E4"/>
  <c r="B36"/>
  <c r="C30"/>
  <c r="D30"/>
  <c r="D36" s="1"/>
  <c r="B30"/>
  <c r="C29"/>
  <c r="B29"/>
  <c r="D29"/>
  <c r="C36" l="1"/>
</calcChain>
</file>

<file path=xl/sharedStrings.xml><?xml version="1.0" encoding="utf-8"?>
<sst xmlns="http://schemas.openxmlformats.org/spreadsheetml/2006/main" count="43" uniqueCount="43">
  <si>
    <t>预算科目</t>
  </si>
  <si>
    <t xml:space="preserve">  其中:地方政府一般债券付息支出</t>
  </si>
  <si>
    <t>一般公共服务支出</t>
    <phoneticPr fontId="1" type="noConversion"/>
  </si>
  <si>
    <t>外交支出</t>
    <phoneticPr fontId="1" type="noConversion"/>
  </si>
  <si>
    <t>国防支出</t>
    <phoneticPr fontId="1" type="noConversion"/>
  </si>
  <si>
    <t>公共安全支出</t>
    <phoneticPr fontId="1" type="noConversion"/>
  </si>
  <si>
    <t>教育支出</t>
    <phoneticPr fontId="1" type="noConversion"/>
  </si>
  <si>
    <t>科学技术支出</t>
    <phoneticPr fontId="1" type="noConversion"/>
  </si>
  <si>
    <t>文化旅游体育与传媒支出</t>
    <phoneticPr fontId="1" type="noConversion"/>
  </si>
  <si>
    <t>社会保障和就业支出</t>
    <phoneticPr fontId="1" type="noConversion"/>
  </si>
  <si>
    <t>卫生健康支出</t>
    <phoneticPr fontId="1" type="noConversion"/>
  </si>
  <si>
    <t>节能环保支出</t>
    <phoneticPr fontId="1" type="noConversion"/>
  </si>
  <si>
    <t>城乡社区支出</t>
    <phoneticPr fontId="1" type="noConversion"/>
  </si>
  <si>
    <t>农林水支出</t>
    <phoneticPr fontId="1" type="noConversion"/>
  </si>
  <si>
    <t>交通运输支出</t>
    <phoneticPr fontId="1" type="noConversion"/>
  </si>
  <si>
    <t>资源勘探工业信息等支出</t>
    <phoneticPr fontId="1" type="noConversion"/>
  </si>
  <si>
    <t>商业服务业等支出</t>
    <phoneticPr fontId="1" type="noConversion"/>
  </si>
  <si>
    <t>金融支出</t>
    <phoneticPr fontId="1" type="noConversion"/>
  </si>
  <si>
    <t>自然资源海洋气象等支出</t>
    <phoneticPr fontId="1" type="noConversion"/>
  </si>
  <si>
    <t>住房保障支出</t>
    <phoneticPr fontId="1" type="noConversion"/>
  </si>
  <si>
    <t>粮油物资储备支出</t>
    <phoneticPr fontId="1" type="noConversion"/>
  </si>
  <si>
    <t>灾害防治及应急管理支出</t>
    <phoneticPr fontId="1" type="noConversion"/>
  </si>
  <si>
    <t>其他支出</t>
    <phoneticPr fontId="1" type="noConversion"/>
  </si>
  <si>
    <t>债务付息支出</t>
    <phoneticPr fontId="1" type="noConversion"/>
  </si>
  <si>
    <t>债务发行费用支出</t>
    <phoneticPr fontId="1" type="noConversion"/>
  </si>
  <si>
    <t xml:space="preserve">上解上级支出 </t>
  </si>
  <si>
    <t xml:space="preserve">债券还本支出 </t>
  </si>
  <si>
    <t>安排预算稳定调节基金</t>
  </si>
  <si>
    <t>年终结余</t>
  </si>
  <si>
    <t>一般公共预算支出总计</t>
    <phoneticPr fontId="1" type="noConversion"/>
  </si>
  <si>
    <t>2020年决算数</t>
    <phoneticPr fontId="1" type="noConversion"/>
  </si>
  <si>
    <t>2019年决算数</t>
    <phoneticPr fontId="1" type="noConversion"/>
  </si>
  <si>
    <t>2020年预算数</t>
    <phoneticPr fontId="1" type="noConversion"/>
  </si>
  <si>
    <t>单位：万元</t>
    <phoneticPr fontId="1" type="noConversion"/>
  </si>
  <si>
    <t>一般公共预算支出合计</t>
    <phoneticPr fontId="1" type="noConversion"/>
  </si>
  <si>
    <t xml:space="preserve">     体制上解支出</t>
    <phoneticPr fontId="1" type="noConversion"/>
  </si>
  <si>
    <t xml:space="preserve">     专项上解支出</t>
    <phoneticPr fontId="1" type="noConversion"/>
  </si>
  <si>
    <t>决算数为预算数的%</t>
    <phoneticPr fontId="1" type="noConversion"/>
  </si>
  <si>
    <t>比上年决算数增减%</t>
    <phoneticPr fontId="1" type="noConversion"/>
  </si>
  <si>
    <t>预备费</t>
    <phoneticPr fontId="1" type="noConversion"/>
  </si>
  <si>
    <t>净增</t>
    <phoneticPr fontId="1" type="noConversion"/>
  </si>
  <si>
    <t>2020年龙南市政府一般公共预算支出决算表</t>
    <phoneticPr fontId="1" type="noConversion"/>
  </si>
  <si>
    <t>持平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</si>
</sst>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,##0_ "/>
    <numFmt numFmtId="177" formatCode="0.0_ 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0" fillId="0" borderId="0" xfId="0" applyFill="1">
      <alignment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0" fontId="4" fillId="0" borderId="0" xfId="0" applyFont="1">
      <alignment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Fill="1" applyBorder="1">
      <alignment vertical="center"/>
    </xf>
    <xf numFmtId="176" fontId="4" fillId="0" borderId="1" xfId="0" applyNumberFormat="1" applyFont="1" applyFill="1" applyBorder="1">
      <alignment vertical="center"/>
    </xf>
    <xf numFmtId="177" fontId="0" fillId="0" borderId="1" xfId="0" applyNumberForma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2" xfId="0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topLeftCell="A13" workbookViewId="0">
      <selection activeCell="J22" sqref="J22"/>
    </sheetView>
  </sheetViews>
  <sheetFormatPr defaultRowHeight="13.5"/>
  <cols>
    <col min="1" max="1" width="26.875" style="4" customWidth="1"/>
    <col min="2" max="3" width="15.625" style="4" customWidth="1"/>
    <col min="4" max="4" width="12.75" style="4" bestFit="1" customWidth="1"/>
    <col min="5" max="5" width="10.625" customWidth="1"/>
    <col min="6" max="6" width="10.5" customWidth="1"/>
  </cols>
  <sheetData>
    <row r="1" spans="1:6" ht="38.25" customHeight="1">
      <c r="A1" s="15" t="s">
        <v>41</v>
      </c>
      <c r="B1" s="15"/>
      <c r="C1" s="15"/>
      <c r="D1" s="15"/>
      <c r="E1" s="15"/>
      <c r="F1" s="15"/>
    </row>
    <row r="2" spans="1:6" ht="21.75" customHeight="1">
      <c r="A2" s="16" t="s">
        <v>33</v>
      </c>
      <c r="B2" s="16"/>
      <c r="C2" s="16"/>
      <c r="D2" s="16"/>
      <c r="E2" s="16"/>
      <c r="F2" s="16"/>
    </row>
    <row r="3" spans="1:6" ht="31.5" customHeight="1">
      <c r="A3" s="1" t="s">
        <v>0</v>
      </c>
      <c r="B3" s="1" t="s">
        <v>31</v>
      </c>
      <c r="C3" s="1" t="s">
        <v>32</v>
      </c>
      <c r="D3" s="1" t="s">
        <v>30</v>
      </c>
      <c r="E3" s="10" t="s">
        <v>37</v>
      </c>
      <c r="F3" s="10" t="s">
        <v>38</v>
      </c>
    </row>
    <row r="4" spans="1:6" ht="20.100000000000001" customHeight="1">
      <c r="A4" s="2" t="s">
        <v>2</v>
      </c>
      <c r="B4" s="3">
        <v>45631</v>
      </c>
      <c r="C4" s="3">
        <v>37780</v>
      </c>
      <c r="D4" s="3">
        <v>39248</v>
      </c>
      <c r="E4" s="13">
        <f>D4/C4*100</f>
        <v>103.88565378507147</v>
      </c>
      <c r="F4" s="13">
        <f>(D4-B4)/B4*100</f>
        <v>-13.988297429379152</v>
      </c>
    </row>
    <row r="5" spans="1:6" ht="20.100000000000001" customHeight="1">
      <c r="A5" s="2" t="s">
        <v>3</v>
      </c>
      <c r="B5" s="3">
        <v>0</v>
      </c>
      <c r="C5" s="3"/>
      <c r="D5" s="3"/>
      <c r="E5" s="13"/>
      <c r="F5" s="13"/>
    </row>
    <row r="6" spans="1:6" ht="20.100000000000001" customHeight="1">
      <c r="A6" s="2" t="s">
        <v>4</v>
      </c>
      <c r="B6" s="3">
        <v>50</v>
      </c>
      <c r="C6" s="3"/>
      <c r="D6" s="3">
        <v>25</v>
      </c>
      <c r="E6" s="13"/>
      <c r="F6" s="13">
        <f t="shared" ref="F6:F36" si="0">(D6-B6)/B6*100</f>
        <v>-50</v>
      </c>
    </row>
    <row r="7" spans="1:6" ht="20.100000000000001" customHeight="1">
      <c r="A7" s="2" t="s">
        <v>5</v>
      </c>
      <c r="B7" s="3">
        <v>16705</v>
      </c>
      <c r="C7" s="3">
        <v>15915</v>
      </c>
      <c r="D7" s="3">
        <v>16918</v>
      </c>
      <c r="E7" s="13">
        <f t="shared" ref="E7:E36" si="1">D7/C7*100</f>
        <v>106.30223060006283</v>
      </c>
      <c r="F7" s="13">
        <f t="shared" si="0"/>
        <v>1.2750673451062555</v>
      </c>
    </row>
    <row r="8" spans="1:6" ht="20.100000000000001" customHeight="1">
      <c r="A8" s="2" t="s">
        <v>6</v>
      </c>
      <c r="B8" s="3">
        <v>74502</v>
      </c>
      <c r="C8" s="3">
        <v>42786</v>
      </c>
      <c r="D8" s="3">
        <v>78338</v>
      </c>
      <c r="E8" s="13">
        <f t="shared" si="1"/>
        <v>183.09260038330294</v>
      </c>
      <c r="F8" s="13">
        <f t="shared" si="0"/>
        <v>5.148855064293576</v>
      </c>
    </row>
    <row r="9" spans="1:6" ht="20.100000000000001" customHeight="1">
      <c r="A9" s="2" t="s">
        <v>7</v>
      </c>
      <c r="B9" s="3">
        <v>9903</v>
      </c>
      <c r="C9" s="3">
        <v>482</v>
      </c>
      <c r="D9" s="3">
        <v>10458</v>
      </c>
      <c r="E9" s="13">
        <f t="shared" si="1"/>
        <v>2169.7095435684651</v>
      </c>
      <c r="F9" s="13">
        <f t="shared" si="0"/>
        <v>5.6043623144501664</v>
      </c>
    </row>
    <row r="10" spans="1:6" ht="20.100000000000001" customHeight="1">
      <c r="A10" s="2" t="s">
        <v>8</v>
      </c>
      <c r="B10" s="3">
        <v>960</v>
      </c>
      <c r="C10" s="3">
        <v>1970</v>
      </c>
      <c r="D10" s="3">
        <v>6795</v>
      </c>
      <c r="E10" s="13">
        <f t="shared" si="1"/>
        <v>344.92385786802032</v>
      </c>
      <c r="F10" s="13">
        <f t="shared" si="0"/>
        <v>607.8125</v>
      </c>
    </row>
    <row r="11" spans="1:6" ht="20.100000000000001" customHeight="1">
      <c r="A11" s="2" t="s">
        <v>9</v>
      </c>
      <c r="B11" s="3">
        <v>43961</v>
      </c>
      <c r="C11" s="3">
        <v>40163</v>
      </c>
      <c r="D11" s="3">
        <v>46571</v>
      </c>
      <c r="E11" s="13">
        <f t="shared" si="1"/>
        <v>115.95498344247193</v>
      </c>
      <c r="F11" s="13">
        <f t="shared" si="0"/>
        <v>5.9370805941630076</v>
      </c>
    </row>
    <row r="12" spans="1:6" ht="20.100000000000001" customHeight="1">
      <c r="A12" s="2" t="s">
        <v>10</v>
      </c>
      <c r="B12" s="3">
        <v>58340</v>
      </c>
      <c r="C12" s="3">
        <v>37021</v>
      </c>
      <c r="D12" s="3">
        <v>63605</v>
      </c>
      <c r="E12" s="13">
        <f t="shared" si="1"/>
        <v>171.80789281759002</v>
      </c>
      <c r="F12" s="13">
        <f t="shared" si="0"/>
        <v>9.0246828933836127</v>
      </c>
    </row>
    <row r="13" spans="1:6" ht="20.100000000000001" customHeight="1">
      <c r="A13" s="2" t="s">
        <v>11</v>
      </c>
      <c r="B13" s="3">
        <v>15229</v>
      </c>
      <c r="C13" s="3">
        <v>4</v>
      </c>
      <c r="D13" s="3">
        <v>15411</v>
      </c>
      <c r="E13" s="13">
        <f t="shared" si="1"/>
        <v>385275</v>
      </c>
      <c r="F13" s="13">
        <f t="shared" si="0"/>
        <v>1.1950883183400092</v>
      </c>
    </row>
    <row r="14" spans="1:6" ht="20.100000000000001" customHeight="1">
      <c r="A14" s="2" t="s">
        <v>12</v>
      </c>
      <c r="B14" s="3">
        <v>61570</v>
      </c>
      <c r="C14" s="3">
        <v>7925</v>
      </c>
      <c r="D14" s="3">
        <v>45675</v>
      </c>
      <c r="E14" s="13">
        <f t="shared" si="1"/>
        <v>576.34069400630915</v>
      </c>
      <c r="F14" s="13">
        <f t="shared" si="0"/>
        <v>-25.816144226084131</v>
      </c>
    </row>
    <row r="15" spans="1:6" ht="20.100000000000001" customHeight="1">
      <c r="A15" s="2" t="s">
        <v>13</v>
      </c>
      <c r="B15" s="3">
        <v>28812</v>
      </c>
      <c r="C15" s="3">
        <v>23181</v>
      </c>
      <c r="D15" s="3">
        <v>32981</v>
      </c>
      <c r="E15" s="13">
        <f t="shared" si="1"/>
        <v>142.27600189810622</v>
      </c>
      <c r="F15" s="13">
        <f t="shared" si="0"/>
        <v>14.469665417187283</v>
      </c>
    </row>
    <row r="16" spans="1:6" ht="20.100000000000001" customHeight="1">
      <c r="A16" s="2" t="s">
        <v>14</v>
      </c>
      <c r="B16" s="3">
        <v>679</v>
      </c>
      <c r="C16" s="3">
        <v>578</v>
      </c>
      <c r="D16" s="3">
        <v>5178</v>
      </c>
      <c r="E16" s="13">
        <f t="shared" si="1"/>
        <v>895.84775086505192</v>
      </c>
      <c r="F16" s="13">
        <f t="shared" si="0"/>
        <v>662.59204712812959</v>
      </c>
    </row>
    <row r="17" spans="1:6" ht="20.100000000000001" customHeight="1">
      <c r="A17" s="2" t="s">
        <v>15</v>
      </c>
      <c r="B17" s="3">
        <v>1130</v>
      </c>
      <c r="C17" s="3">
        <v>968</v>
      </c>
      <c r="D17" s="3">
        <v>2497</v>
      </c>
      <c r="E17" s="13">
        <f t="shared" si="1"/>
        <v>257.95454545454544</v>
      </c>
      <c r="F17" s="13">
        <f t="shared" si="0"/>
        <v>120.97345132743362</v>
      </c>
    </row>
    <row r="18" spans="1:6" ht="20.100000000000001" customHeight="1">
      <c r="A18" s="2" t="s">
        <v>16</v>
      </c>
      <c r="B18" s="3">
        <v>399</v>
      </c>
      <c r="C18" s="3">
        <v>290</v>
      </c>
      <c r="D18" s="3">
        <v>1013</v>
      </c>
      <c r="E18" s="13">
        <f t="shared" si="1"/>
        <v>349.31034482758622</v>
      </c>
      <c r="F18" s="13">
        <f t="shared" si="0"/>
        <v>153.88471177944862</v>
      </c>
    </row>
    <row r="19" spans="1:6" ht="20.100000000000001" customHeight="1">
      <c r="A19" s="2" t="s">
        <v>17</v>
      </c>
      <c r="B19" s="3">
        <v>75</v>
      </c>
      <c r="C19" s="3">
        <v>72</v>
      </c>
      <c r="D19" s="3">
        <v>83</v>
      </c>
      <c r="E19" s="13">
        <f t="shared" si="1"/>
        <v>115.27777777777777</v>
      </c>
      <c r="F19" s="13">
        <f t="shared" si="0"/>
        <v>10.666666666666668</v>
      </c>
    </row>
    <row r="20" spans="1:6" ht="20.100000000000001" customHeight="1">
      <c r="A20" s="2" t="s">
        <v>18</v>
      </c>
      <c r="B20" s="3">
        <v>1040</v>
      </c>
      <c r="C20" s="3">
        <v>2059</v>
      </c>
      <c r="D20" s="3">
        <v>2479</v>
      </c>
      <c r="E20" s="13">
        <f t="shared" si="1"/>
        <v>120.39825157843613</v>
      </c>
      <c r="F20" s="13">
        <f t="shared" si="0"/>
        <v>138.36538461538461</v>
      </c>
    </row>
    <row r="21" spans="1:6" ht="20.100000000000001" customHeight="1">
      <c r="A21" s="2" t="s">
        <v>19</v>
      </c>
      <c r="B21" s="3">
        <v>1721</v>
      </c>
      <c r="C21" s="3">
        <v>4999</v>
      </c>
      <c r="D21" s="3">
        <v>2118</v>
      </c>
      <c r="E21" s="13">
        <f t="shared" si="1"/>
        <v>42.368473694738945</v>
      </c>
      <c r="F21" s="13">
        <f t="shared" si="0"/>
        <v>23.067983730389308</v>
      </c>
    </row>
    <row r="22" spans="1:6" ht="20.100000000000001" customHeight="1">
      <c r="A22" s="2" t="s">
        <v>20</v>
      </c>
      <c r="B22" s="3">
        <v>127</v>
      </c>
      <c r="C22" s="3">
        <v>399</v>
      </c>
      <c r="D22" s="3">
        <v>1070</v>
      </c>
      <c r="E22" s="13">
        <f t="shared" si="1"/>
        <v>268.17042606516293</v>
      </c>
      <c r="F22" s="13">
        <f t="shared" si="0"/>
        <v>742.51968503937007</v>
      </c>
    </row>
    <row r="23" spans="1:6" ht="20.100000000000001" customHeight="1">
      <c r="A23" s="2" t="s">
        <v>21</v>
      </c>
      <c r="B23" s="3">
        <v>334</v>
      </c>
      <c r="C23" s="3">
        <v>1071</v>
      </c>
      <c r="D23" s="3">
        <v>2825</v>
      </c>
      <c r="E23" s="13">
        <f t="shared" si="1"/>
        <v>263.77217553688143</v>
      </c>
      <c r="F23" s="13">
        <f t="shared" si="0"/>
        <v>745.80838323353294</v>
      </c>
    </row>
    <row r="24" spans="1:6" ht="20.100000000000001" customHeight="1">
      <c r="A24" s="2" t="s">
        <v>39</v>
      </c>
      <c r="B24" s="3"/>
      <c r="C24" s="3">
        <v>3000</v>
      </c>
      <c r="D24" s="3"/>
      <c r="E24" s="13">
        <f t="shared" si="1"/>
        <v>0</v>
      </c>
      <c r="F24" s="13"/>
    </row>
    <row r="25" spans="1:6" ht="20.100000000000001" customHeight="1">
      <c r="A25" s="2" t="s">
        <v>22</v>
      </c>
      <c r="B25" s="3"/>
      <c r="C25" s="3">
        <v>22729</v>
      </c>
      <c r="D25" s="3">
        <v>211</v>
      </c>
      <c r="E25" s="13">
        <f t="shared" si="1"/>
        <v>0.9283294469620309</v>
      </c>
      <c r="F25" s="14" t="s">
        <v>40</v>
      </c>
    </row>
    <row r="26" spans="1:6" ht="20.100000000000001" customHeight="1">
      <c r="A26" s="2" t="s">
        <v>23</v>
      </c>
      <c r="B26" s="3">
        <v>4712</v>
      </c>
      <c r="C26" s="3">
        <v>4870</v>
      </c>
      <c r="D26" s="3">
        <v>5161</v>
      </c>
      <c r="E26" s="13">
        <f t="shared" si="1"/>
        <v>105.97535934291582</v>
      </c>
      <c r="F26" s="13">
        <f t="shared" si="0"/>
        <v>9.5288624787775884</v>
      </c>
    </row>
    <row r="27" spans="1:6" ht="20.100000000000001" customHeight="1">
      <c r="A27" s="2" t="s">
        <v>1</v>
      </c>
      <c r="B27" s="3">
        <v>4712</v>
      </c>
      <c r="C27" s="3">
        <v>4870</v>
      </c>
      <c r="D27" s="3">
        <v>5161</v>
      </c>
      <c r="E27" s="13">
        <f t="shared" si="1"/>
        <v>105.97535934291582</v>
      </c>
      <c r="F27" s="13">
        <f t="shared" si="0"/>
        <v>9.5288624787775884</v>
      </c>
    </row>
    <row r="28" spans="1:6" ht="20.100000000000001" customHeight="1">
      <c r="A28" s="2" t="s">
        <v>24</v>
      </c>
      <c r="B28" s="3">
        <v>20</v>
      </c>
      <c r="C28" s="3"/>
      <c r="D28" s="3">
        <v>40</v>
      </c>
      <c r="E28" s="13"/>
      <c r="F28" s="13">
        <f t="shared" si="0"/>
        <v>100</v>
      </c>
    </row>
    <row r="29" spans="1:6" s="6" customFormat="1" ht="20.100000000000001" customHeight="1">
      <c r="A29" s="1" t="s">
        <v>34</v>
      </c>
      <c r="B29" s="5">
        <f>SUM(B4:B26,B28)</f>
        <v>365900</v>
      </c>
      <c r="C29" s="5">
        <f>SUM(C4:C26,C28)</f>
        <v>248262</v>
      </c>
      <c r="D29" s="5">
        <f>SUM(D4:D26,D28)</f>
        <v>378700</v>
      </c>
      <c r="E29" s="13">
        <f t="shared" si="1"/>
        <v>152.5404612868663</v>
      </c>
      <c r="F29" s="13">
        <f t="shared" si="0"/>
        <v>3.4982235583492756</v>
      </c>
    </row>
    <row r="30" spans="1:6" s="6" customFormat="1" ht="20.100000000000001" customHeight="1">
      <c r="A30" s="7" t="s">
        <v>25</v>
      </c>
      <c r="B30" s="12">
        <f>SUM(B31:B32)</f>
        <v>5402</v>
      </c>
      <c r="C30" s="7">
        <f t="shared" ref="C30:D30" si="2">SUM(C31:C32)</f>
        <v>5304</v>
      </c>
      <c r="D30" s="12">
        <f t="shared" si="2"/>
        <v>12187</v>
      </c>
      <c r="E30" s="13">
        <f t="shared" si="1"/>
        <v>229.76998491704373</v>
      </c>
      <c r="F30" s="13">
        <f t="shared" si="0"/>
        <v>125.60162902628656</v>
      </c>
    </row>
    <row r="31" spans="1:6" s="6" customFormat="1" ht="20.100000000000001" customHeight="1">
      <c r="A31" s="9" t="s">
        <v>35</v>
      </c>
      <c r="B31" s="12">
        <v>96</v>
      </c>
      <c r="C31" s="7">
        <v>96</v>
      </c>
      <c r="D31" s="12">
        <v>96</v>
      </c>
      <c r="E31" s="13">
        <f t="shared" si="1"/>
        <v>100</v>
      </c>
      <c r="F31" s="14" t="s">
        <v>42</v>
      </c>
    </row>
    <row r="32" spans="1:6" s="6" customFormat="1" ht="20.100000000000001" customHeight="1">
      <c r="A32" s="9" t="s">
        <v>36</v>
      </c>
      <c r="B32" s="12">
        <v>5306</v>
      </c>
      <c r="C32" s="7">
        <v>5208</v>
      </c>
      <c r="D32" s="12">
        <v>12091</v>
      </c>
      <c r="E32" s="13">
        <f t="shared" si="1"/>
        <v>232.16205837173578</v>
      </c>
      <c r="F32" s="13">
        <f t="shared" si="0"/>
        <v>127.87410478703353</v>
      </c>
    </row>
    <row r="33" spans="1:6" s="6" customFormat="1" ht="20.100000000000001" customHeight="1">
      <c r="A33" s="7" t="s">
        <v>26</v>
      </c>
      <c r="B33" s="12">
        <v>9518</v>
      </c>
      <c r="C33" s="7">
        <v>14599</v>
      </c>
      <c r="D33" s="12">
        <v>14599</v>
      </c>
      <c r="E33" s="13">
        <f t="shared" si="1"/>
        <v>100</v>
      </c>
      <c r="F33" s="13">
        <f t="shared" si="0"/>
        <v>53.383063668837991</v>
      </c>
    </row>
    <row r="34" spans="1:6" s="6" customFormat="1" ht="20.100000000000001" customHeight="1">
      <c r="A34" s="7" t="s">
        <v>27</v>
      </c>
      <c r="B34" s="12">
        <v>3504</v>
      </c>
      <c r="C34" s="7">
        <v>3000</v>
      </c>
      <c r="D34" s="12">
        <v>3700</v>
      </c>
      <c r="E34" s="13">
        <f t="shared" si="1"/>
        <v>123.33333333333334</v>
      </c>
      <c r="F34" s="13">
        <f t="shared" si="0"/>
        <v>5.5936073059360725</v>
      </c>
    </row>
    <row r="35" spans="1:6" s="6" customFormat="1" ht="20.100000000000001" customHeight="1">
      <c r="A35" s="7" t="s">
        <v>28</v>
      </c>
      <c r="B35" s="12">
        <v>7818</v>
      </c>
      <c r="C35" s="7">
        <v>1000</v>
      </c>
      <c r="D35" s="12">
        <v>5184</v>
      </c>
      <c r="E35" s="13">
        <f t="shared" si="1"/>
        <v>518.4</v>
      </c>
      <c r="F35" s="13">
        <f t="shared" si="0"/>
        <v>-33.691481197237145</v>
      </c>
    </row>
    <row r="36" spans="1:6" s="6" customFormat="1" ht="20.100000000000001" customHeight="1">
      <c r="A36" s="8" t="s">
        <v>29</v>
      </c>
      <c r="B36" s="11">
        <f>B29+B30+B33+B34+B35</f>
        <v>392142</v>
      </c>
      <c r="C36" s="11">
        <f t="shared" ref="C36:D36" si="3">C29+C30+C33+C34+C35</f>
        <v>272165</v>
      </c>
      <c r="D36" s="11">
        <f t="shared" si="3"/>
        <v>414370</v>
      </c>
      <c r="E36" s="13">
        <f t="shared" si="1"/>
        <v>152.24955449819043</v>
      </c>
      <c r="F36" s="13">
        <f t="shared" si="0"/>
        <v>5.6683548306480809</v>
      </c>
    </row>
  </sheetData>
  <mergeCells count="2">
    <mergeCell ref="A1:F1"/>
    <mergeCell ref="A2:F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2021-05-20T07:08:21Z</dcterms:modified>
</cp:coreProperties>
</file>